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10" yWindow="-75" windowWidth="19320" windowHeight="11940" tabRatio="700"/>
  </bookViews>
  <sheets>
    <sheet name="SA Waiver" sheetId="1" r:id="rId1"/>
  </sheets>
  <calcPr calcId="145621"/>
</workbook>
</file>

<file path=xl/calcChain.xml><?xml version="1.0" encoding="utf-8"?>
<calcChain xmlns="http://schemas.openxmlformats.org/spreadsheetml/2006/main">
  <c r="F34" i="1" l="1"/>
  <c r="F20" i="1" l="1"/>
  <c r="F35" i="1"/>
  <c r="F31" i="1"/>
  <c r="F30" i="1"/>
  <c r="F32" i="1"/>
  <c r="F26" i="1"/>
  <c r="F25" i="1"/>
  <c r="F29" i="1"/>
  <c r="F28" i="1"/>
  <c r="F33" i="1"/>
  <c r="F27" i="1"/>
  <c r="F24" i="1"/>
  <c r="F36" i="1"/>
  <c r="F22" i="1"/>
  <c r="G19" i="1"/>
  <c r="G16" i="1"/>
  <c r="G22" i="1"/>
  <c r="E18" i="1" l="1"/>
  <c r="G20" i="1"/>
  <c r="F15" i="1"/>
  <c r="E16" i="1"/>
  <c r="E19" i="1"/>
  <c r="G17" i="1"/>
  <c r="G18" i="1"/>
  <c r="E15" i="1"/>
  <c r="G15" i="1"/>
  <c r="E17" i="1"/>
  <c r="F21" i="1"/>
  <c r="E22" i="1"/>
  <c r="E20" i="1"/>
  <c r="E21" i="1"/>
  <c r="F37" i="1"/>
  <c r="E37" i="1" l="1"/>
  <c r="E38" i="1" s="1"/>
</calcChain>
</file>

<file path=xl/sharedStrings.xml><?xml version="1.0" encoding="utf-8"?>
<sst xmlns="http://schemas.openxmlformats.org/spreadsheetml/2006/main" count="104" uniqueCount="101">
  <si>
    <t xml:space="preserve">Type of Audit:  </t>
  </si>
  <si>
    <t>Sect.</t>
  </si>
  <si>
    <t>Section Contents</t>
  </si>
  <si>
    <t>B</t>
  </si>
  <si>
    <t>Quality Control System</t>
  </si>
  <si>
    <t>In-Process Quality Control</t>
  </si>
  <si>
    <t>Final Inspection</t>
  </si>
  <si>
    <t>Packaging</t>
  </si>
  <si>
    <t>Non-Conforming Materials</t>
  </si>
  <si>
    <t>Handling of Complaints</t>
  </si>
  <si>
    <t>Facilities</t>
  </si>
  <si>
    <t>Continuous Improvement</t>
  </si>
  <si>
    <t>Tooling and Engineering</t>
  </si>
  <si>
    <t>Supply Chain</t>
  </si>
  <si>
    <t>Certified</t>
  </si>
  <si>
    <t>Unapproved</t>
  </si>
  <si>
    <t>80% - 100%</t>
  </si>
  <si>
    <t>50% - 79%</t>
  </si>
  <si>
    <t>Percentage Achieved:</t>
    <phoneticPr fontId="1" type="noConversion"/>
  </si>
  <si>
    <t xml:space="preserve">Pt Total </t>
  </si>
  <si>
    <t>Factory Name:</t>
  </si>
  <si>
    <t>Factory Address:</t>
  </si>
  <si>
    <t>Telephone#:</t>
  </si>
  <si>
    <t>Fax#:</t>
  </si>
  <si>
    <t>E-Mail Address:</t>
  </si>
  <si>
    <t>Website:</t>
  </si>
  <si>
    <t>0% - 49%</t>
  </si>
  <si>
    <t>Incoming Materials Inspections</t>
  </si>
  <si>
    <t>D1</t>
  </si>
  <si>
    <t>D2</t>
  </si>
  <si>
    <t>Grading Scale - HIGHLIGHT PERCENTAGE ACHIEVED FROM ABOVE</t>
  </si>
  <si>
    <t>Auditor's Name:</t>
  </si>
  <si>
    <t>Re-Certification Required</t>
  </si>
  <si>
    <t>E1</t>
  </si>
  <si>
    <t>E2</t>
  </si>
  <si>
    <t>Immediation Attention Required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</si>
  <si>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</si>
  <si>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</si>
  <si>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</si>
  <si>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</si>
  <si>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</si>
  <si>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</si>
  <si>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</si>
  <si>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</si>
  <si>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</si>
  <si>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C1</t>
  </si>
  <si>
    <t>C2</t>
  </si>
  <si>
    <t>E3</t>
  </si>
  <si>
    <t>Communication / Document Control / Work Movement</t>
  </si>
  <si>
    <t>F1</t>
  </si>
  <si>
    <t>F2</t>
  </si>
  <si>
    <t>H</t>
  </si>
  <si>
    <r>
      <t xml:space="preserve">Corporate Address 
</t>
    </r>
    <r>
      <rPr>
        <sz val="8"/>
        <rFont val="Arial"/>
        <family val="2"/>
      </rPr>
      <t>(if diff than above):</t>
    </r>
  </si>
  <si>
    <t>G1</t>
  </si>
  <si>
    <t>G2</t>
  </si>
  <si>
    <t>Low  Risk</t>
  </si>
  <si>
    <t>High Risk</t>
  </si>
  <si>
    <t>Audit Again in 2 years</t>
  </si>
  <si>
    <t xml:space="preserve">Max Pts </t>
  </si>
  <si>
    <t>Med Risk</t>
  </si>
  <si>
    <t>Page: 1</t>
  </si>
  <si>
    <t>Date Of Audit:</t>
  </si>
  <si>
    <t>(Tab B; field C24)</t>
  </si>
  <si>
    <t>(Tab C; sum D15-F15)</t>
  </si>
  <si>
    <t>(Tab C; sum D23-F23)</t>
  </si>
  <si>
    <t>(Tab F; sum D9-F9)</t>
  </si>
  <si>
    <t>(Tab F; sum D25-F25)</t>
  </si>
  <si>
    <t>(Tab G; field C13)</t>
  </si>
  <si>
    <t>(Tab G; field C24)</t>
  </si>
  <si>
    <t>(Tab H sum D15-F15)</t>
  </si>
  <si>
    <t>Company/Facility Overview</t>
  </si>
  <si>
    <t>Physical Access Controls</t>
  </si>
  <si>
    <t>Procedural Security</t>
  </si>
  <si>
    <t>Business Partners</t>
  </si>
  <si>
    <t>Information Technology</t>
  </si>
  <si>
    <t>Container / Conveyance Security</t>
  </si>
  <si>
    <t>Personnal Security</t>
  </si>
  <si>
    <t>Education &amp; Training - General Security Issues</t>
  </si>
  <si>
    <t>Physical Security</t>
  </si>
  <si>
    <r>
      <t xml:space="preserve">Social Accountability </t>
    </r>
    <r>
      <rPr>
        <i/>
        <sz val="10"/>
        <rFont val="Arial"/>
        <family val="2"/>
      </rPr>
      <t>(Asian Suppliers Only; 21 pts others)</t>
    </r>
  </si>
  <si>
    <t>Audit Again within 120 Days (B-H Only)</t>
  </si>
  <si>
    <r>
      <t xml:space="preserve">Security Section Contents
</t>
    </r>
    <r>
      <rPr>
        <b/>
        <i/>
        <sz val="10"/>
        <rFont val="Arial"/>
        <family val="2"/>
      </rPr>
      <t xml:space="preserve"> (NOT completed for </t>
    </r>
    <r>
      <rPr>
        <b/>
        <i/>
        <u/>
        <sz val="10"/>
        <rFont val="Arial"/>
        <family val="2"/>
      </rPr>
      <t>new</t>
    </r>
    <r>
      <rPr>
        <b/>
        <i/>
        <sz val="10"/>
        <rFont val="Arial"/>
        <family val="2"/>
      </rPr>
      <t xml:space="preserve"> Suppliers)</t>
    </r>
  </si>
  <si>
    <t>Email completed document to: OEMAssessDoc@fellowes.com</t>
  </si>
  <si>
    <t>(Tab E; sum D7-F7)</t>
  </si>
  <si>
    <t>(Tab D; sum D10-F10)</t>
  </si>
  <si>
    <t>Description of Change</t>
  </si>
  <si>
    <t>Author</t>
  </si>
  <si>
    <t>Based on feedback from Quality &amp; SC</t>
  </si>
  <si>
    <t>Judy McGhee</t>
  </si>
  <si>
    <t>Rev</t>
  </si>
  <si>
    <t>D</t>
  </si>
  <si>
    <t xml:space="preserve">Date </t>
  </si>
  <si>
    <t>Point Total (sections B-H only):</t>
  </si>
  <si>
    <t>E</t>
  </si>
  <si>
    <t>Updated Point Total description &amp; format on Cert2 tab</t>
  </si>
  <si>
    <t>F</t>
  </si>
  <si>
    <t>Fixed sections E2 &amp; E3 formulas</t>
  </si>
  <si>
    <t>(Tab E; sum D19-F19)</t>
  </si>
  <si>
    <t>(Tab E; sum D29-F29)</t>
  </si>
  <si>
    <t>(Tab D; sum D20-F20)</t>
  </si>
  <si>
    <t>Supplier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</si>
</sst>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d\-mmm\-yyyy;@"/>
    <numFmt numFmtId="166" formatCode="[$-409]mmmm\ d\,\ yyyy;@"/>
  </numFmts>
  <fonts count="28" x14ac:knownFonts="1"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i/>
      <sz val="12"/>
      <color theme="4" tint="-0.499984740745262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i/>
      <sz val="12"/>
      <color rgb="FF7030A0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 applyFill="1" applyBorder="1" applyAlignment="1">
      <alignment horizontal="right" vertical="top"/>
    </xf>
    <xf numFmtId="0" fontId="6" fillId="0" borderId="0" xfId="0" applyFont="1"/>
    <xf numFmtId="0" fontId="3" fillId="0" borderId="0" xfId="0" applyFont="1" applyBorder="1"/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164" fontId="10" fillId="0" borderId="6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wrapText="1"/>
    </xf>
    <xf numFmtId="165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0" fontId="27" fillId="0" borderId="7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16" fillId="2" borderId="7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2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/>
    <xf numFmtId="0" fontId="12" fillId="7" borderId="1" xfId="0" applyFont="1" applyFill="1" applyBorder="1" applyAlignment="1" applyProtection="1">
      <alignment horizontal="center" vertical="center"/>
    </xf>
    <xf numFmtId="0" fontId="0" fillId="7" borderId="1" xfId="0" applyFill="1" applyBorder="1" applyAlignment="1" applyProtection="1"/>
    <xf numFmtId="0" fontId="19" fillId="6" borderId="1" xfId="0" applyFont="1" applyFill="1" applyBorder="1" applyAlignment="1" applyProtection="1">
      <alignment horizontal="center" vertical="center"/>
    </xf>
    <xf numFmtId="0" fontId="20" fillId="6" borderId="1" xfId="0" applyFont="1" applyFill="1" applyBorder="1" applyAlignment="1" applyProtection="1"/>
    <xf numFmtId="0" fontId="12" fillId="0" borderId="1" xfId="0" quotePrefix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/>
    <xf numFmtId="0" fontId="12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26" fillId="0" borderId="0" xfId="0" applyFont="1" applyBorder="1" applyAlignment="1" applyProtection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3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166" fontId="18" fillId="0" borderId="3" xfId="0" applyNumberFormat="1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2</xdr:row>
      <xdr:rowOff>19050</xdr:rowOff>
    </xdr:to>
    <xdr:pic>
      <xdr:nvPicPr>
        <xdr:cNvPr id="165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819150</xdr:colOff>
          <xdr:row>9</xdr:row>
          <xdr:rowOff>38100</xdr:rowOff>
        </xdr:from>
        <xdr:to>
          <xdr:col>3</xdr:col>
          <xdr:colOff>314325</xdr:colOff>
          <xdr:row>9</xdr:row>
          <xdr:rowOff>342900</xdr:rowOff>
        </xdr:to>
        <xdr:sp macro="" textlink="">
          <xdr:nvSpPr>
            <xdr:cNvPr id="1042" name="CheckBox1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819150</xdr:colOff>
          <xdr:row>9</xdr:row>
          <xdr:rowOff>333375</xdr:rowOff>
        </xdr:from>
        <xdr:to>
          <xdr:col>4</xdr:col>
          <xdr:colOff>219075</xdr:colOff>
          <xdr:row>11</xdr:row>
          <xdr:rowOff>0</xdr:rowOff>
        </xdr:to>
        <xdr:sp macro="" textlink="">
          <xdr:nvSpPr>
            <xdr:cNvPr id="1049" name="CheckBox3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234671</xdr:colOff>
      <xdr:row>11</xdr:row>
      <xdr:rowOff>238928</xdr:rowOff>
    </xdr:from>
    <xdr:to>
      <xdr:col>8</xdr:col>
      <xdr:colOff>285249</xdr:colOff>
      <xdr:row>24</xdr:row>
      <xdr:rowOff>128410</xdr:rowOff>
    </xdr:to>
    <xdr:sp macro="" textlink="">
      <xdr:nvSpPr>
        <xdr:cNvPr id="2" name="TextBox 1"/>
        <xdr:cNvSpPr txBox="1"/>
      </xdr:nvSpPr>
      <xdr:spPr>
        <a:xfrm rot="20176951">
          <a:off x="234671" y="2953553"/>
          <a:ext cx="6708553" cy="2575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600">
              <a:latin typeface="Arial Black" panose="020B0A04020102020204" pitchFamily="34" charset="0"/>
            </a:rPr>
            <a:t>Waived</a:t>
          </a:r>
        </a:p>
      </xdr:txBody>
    </xdr:sp>
    <xdr:clientData/>
  </xdr:twoCellAnchor>
  <xdr:twoCellAnchor editAs="oneCell">
    <xdr:from>
      <xdr:col>0</xdr:col>
      <xdr:colOff>314324</xdr:colOff>
      <xdr:row>33</xdr:row>
      <xdr:rowOff>9526</xdr:rowOff>
    </xdr:from>
    <xdr:to>
      <xdr:col>8</xdr:col>
      <xdr:colOff>352425</xdr:colOff>
      <xdr:row>48</xdr:row>
      <xdr:rowOff>114300</xdr:rowOff>
    </xdr:to>
    <xdr:sp macro="" textlink="" fLocksText="0">
      <xdr:nvSpPr>
        <xdr:cNvPr id="3" name="TextBox 2"/>
        <xdr:cNvSpPr txBox="1"/>
      </xdr:nvSpPr>
      <xdr:spPr>
        <a:xfrm>
          <a:off x="314324" y="7124701"/>
          <a:ext cx="6696076" cy="3019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Arial Black" panose="020B0A04020102020204" pitchFamily="34" charset="0"/>
          </a:endParaRPr>
        </a:p>
        <a:p>
          <a:r>
            <a:rPr lang="en-US" sz="1100">
              <a:latin typeface="Arial Black" panose="020B0A04020102020204" pitchFamily="34" charset="0"/>
            </a:rPr>
            <a:t>Date</a:t>
          </a:r>
          <a:r>
            <a:rPr lang="en-US" sz="1100" baseline="0">
              <a:latin typeface="Arial Black" panose="020B0A04020102020204" pitchFamily="34" charset="0"/>
            </a:rPr>
            <a:t> Submitted:      </a:t>
          </a:r>
          <a:r>
            <a:rPr lang="en-US" sz="900" baseline="0">
              <a:latin typeface="Arial Black" panose="020B0A04020102020204" pitchFamily="34" charset="0"/>
            </a:rPr>
            <a:t>(Month, DD, YYYY)</a:t>
          </a:r>
        </a:p>
        <a:p>
          <a:endParaRPr lang="en-US" sz="1100" baseline="0">
            <a:latin typeface="Arial Black" panose="020B0A04020102020204" pitchFamily="34" charset="0"/>
          </a:endParaRPr>
        </a:p>
        <a:p>
          <a:r>
            <a:rPr lang="en-US" sz="1100">
              <a:latin typeface="Arial Black" panose="020B0A04020102020204" pitchFamily="34" charset="0"/>
            </a:rPr>
            <a:t>Reason/Justification for Waiver:  </a:t>
          </a:r>
        </a:p>
        <a:p>
          <a:endParaRPr lang="en-US" sz="11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100">
              <a:latin typeface="Arial Black" panose="020B0A04020102020204" pitchFamily="34" charset="0"/>
            </a:rPr>
            <a:t>Print</a:t>
          </a:r>
          <a:r>
            <a:rPr lang="en-US" sz="1100" baseline="0">
              <a:latin typeface="Arial Black" panose="020B0A04020102020204" pitchFamily="34" charset="0"/>
            </a:rPr>
            <a:t> Fellowes' Buyer Name:  </a:t>
          </a:r>
        </a:p>
        <a:p>
          <a:endParaRPr lang="en-US" sz="1100" baseline="0">
            <a:latin typeface="Arial Black" panose="020B0A04020102020204" pitchFamily="34" charset="0"/>
          </a:endParaRPr>
        </a:p>
        <a:p>
          <a:r>
            <a:rPr lang="en-US" sz="1100" baseline="0">
              <a:latin typeface="Arial Black" panose="020B0A04020102020204" pitchFamily="34" charset="0"/>
            </a:rPr>
            <a:t>Signature: _________________________________________</a:t>
          </a:r>
          <a:endParaRPr lang="en-US" sz="1100">
            <a:latin typeface="Arial Black" panose="020B0A04020102020204" pitchFamily="34" charset="0"/>
          </a:endParaRP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100">
              <a:latin typeface="Arial Black" panose="020B0A04020102020204" pitchFamily="34" charset="0"/>
            </a:rPr>
            <a:t>Print Fellowes'</a:t>
          </a:r>
          <a:r>
            <a:rPr lang="en-US" sz="1100" baseline="0">
              <a:latin typeface="Arial Black" panose="020B0A04020102020204" pitchFamily="34" charset="0"/>
            </a:rPr>
            <a:t> BT Supply Chain Manager </a:t>
          </a:r>
          <a:r>
            <a:rPr lang="en-US" sz="1100">
              <a:latin typeface="Arial Black" panose="020B0A04020102020204" pitchFamily="34" charset="0"/>
            </a:rPr>
            <a:t>Name:                                          </a:t>
          </a:r>
        </a:p>
        <a:p>
          <a:endParaRPr lang="en-US" sz="1100">
            <a:latin typeface="Arial Black" panose="020B0A04020102020204" pitchFamily="34" charset="0"/>
          </a:endParaRPr>
        </a:p>
        <a:p>
          <a:r>
            <a:rPr lang="en-US" sz="1100">
              <a:latin typeface="Arial Black" panose="020B0A04020102020204" pitchFamily="34" charset="0"/>
            </a:rPr>
            <a:t>Signature:</a:t>
          </a:r>
          <a:r>
            <a:rPr lang="en-US" sz="1100" baseline="0">
              <a:latin typeface="Arial Black" panose="020B0A04020102020204" pitchFamily="34" charset="0"/>
            </a:rPr>
            <a:t> _________________________________________</a:t>
          </a:r>
        </a:p>
        <a:p>
          <a:endParaRPr lang="en-US" sz="1100" baseline="0">
            <a:latin typeface="Arial Black" panose="020B0A04020102020204" pitchFamily="34" charset="0"/>
          </a:endParaRPr>
        </a:p>
        <a:p>
          <a:endParaRPr lang="en-US" sz="1100" baseline="0">
            <a:latin typeface="Arial Black" panose="020B0A04020102020204" pitchFamily="34" charset="0"/>
          </a:endParaRPr>
        </a:p>
        <a:p>
          <a:endParaRPr lang="en-US" sz="1100" baseline="0"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8"/>
  <sheetViews>
    <sheetView showGridLines="0" tabSelected="1" view="pageLayout" topLeftCell="A16" zoomScaleNormal="75" zoomScaleSheetLayoutView="75" workbookViewId="0">
      <selection activeCell="I40" sqref="I40"/>
    </sheetView>
  </sheetViews>
  <sheetFormatPr defaultRowHeight="15" x14ac:dyDescent="0.25"/>
  <cols>
    <col min="1" max="1" width="6.140625" bestFit="1" customWidth="1"/>
    <col min="2" max="2" width="14.140625" customWidth="1"/>
    <col min="3" max="3" width="15.7109375" customWidth="1"/>
    <col min="4" max="4" width="23" customWidth="1"/>
    <col min="5" max="5" width="9.5703125" customWidth="1"/>
    <col min="6" max="6" width="9.42578125" bestFit="1" customWidth="1"/>
    <col min="7" max="7" width="8" customWidth="1"/>
  </cols>
  <sheetData>
    <row r="1" spans="1:8" x14ac:dyDescent="0.25">
      <c r="A1" s="48" t="s">
        <v>60</v>
      </c>
      <c r="B1" s="48"/>
      <c r="C1" s="48"/>
      <c r="D1" s="48"/>
      <c r="E1" s="48"/>
      <c r="F1" s="48"/>
      <c r="G1" s="48"/>
      <c r="H1" s="49"/>
    </row>
    <row r="2" spans="1:8" ht="21.75" customHeight="1" x14ac:dyDescent="0.3">
      <c r="B2" s="6"/>
      <c r="C2" s="50" t="s">
        <v>100</v>
      </c>
      <c r="D2" s="51"/>
      <c r="E2" s="51"/>
      <c r="F2" s="51"/>
      <c r="G2" s="51"/>
    </row>
    <row r="3" spans="1:8" ht="24.75" customHeight="1" x14ac:dyDescent="0.25">
      <c r="A3" s="52" t="s">
        <v>20</v>
      </c>
      <c r="B3" s="52"/>
      <c r="C3" s="78"/>
      <c r="D3" s="78"/>
      <c r="E3" s="78"/>
      <c r="F3" s="78"/>
      <c r="G3" s="78"/>
    </row>
    <row r="4" spans="1:8" ht="19.5" customHeight="1" x14ac:dyDescent="0.25">
      <c r="A4" s="52" t="s">
        <v>21</v>
      </c>
      <c r="B4" s="52"/>
      <c r="C4" s="79"/>
      <c r="D4" s="79"/>
      <c r="E4" s="79"/>
      <c r="F4" s="79"/>
      <c r="G4" s="79"/>
    </row>
    <row r="5" spans="1:8" ht="27" customHeight="1" x14ac:dyDescent="0.25">
      <c r="A5" s="53" t="s">
        <v>52</v>
      </c>
      <c r="B5" s="53"/>
      <c r="C5" s="79"/>
      <c r="D5" s="79"/>
      <c r="E5" s="79"/>
      <c r="F5" s="79"/>
      <c r="G5" s="79"/>
    </row>
    <row r="6" spans="1:8" ht="17.25" customHeight="1" x14ac:dyDescent="0.25">
      <c r="A6" s="52" t="s">
        <v>22</v>
      </c>
      <c r="B6" s="52"/>
      <c r="C6" s="80"/>
      <c r="D6" s="30" t="s">
        <v>23</v>
      </c>
      <c r="E6" s="79"/>
      <c r="F6" s="81"/>
      <c r="G6" s="81"/>
    </row>
    <row r="7" spans="1:8" ht="17.25" customHeight="1" x14ac:dyDescent="0.25">
      <c r="A7" s="52" t="s">
        <v>24</v>
      </c>
      <c r="B7" s="52"/>
      <c r="C7" s="80"/>
      <c r="D7" s="30" t="s">
        <v>25</v>
      </c>
      <c r="E7" s="79"/>
      <c r="F7" s="81"/>
      <c r="G7" s="81"/>
    </row>
    <row r="8" spans="1:8" ht="18" customHeight="1" x14ac:dyDescent="0.25">
      <c r="A8" s="76" t="s">
        <v>61</v>
      </c>
      <c r="B8" s="77"/>
      <c r="C8" s="82"/>
      <c r="D8" s="31" t="s">
        <v>31</v>
      </c>
      <c r="E8" s="83"/>
      <c r="F8" s="84"/>
      <c r="G8" s="84"/>
      <c r="H8" s="29"/>
    </row>
    <row r="9" spans="1:8" ht="5.25" customHeight="1" x14ac:dyDescent="0.25">
      <c r="A9" s="12"/>
      <c r="B9" s="13"/>
      <c r="D9" s="7"/>
      <c r="E9" s="17"/>
      <c r="F9" s="8"/>
      <c r="G9" s="8"/>
    </row>
    <row r="10" spans="1:8" ht="29.25" customHeight="1" x14ac:dyDescent="0.3">
      <c r="A10" s="72" t="s">
        <v>0</v>
      </c>
      <c r="B10" s="73"/>
      <c r="C10" s="5">
        <v>0</v>
      </c>
      <c r="D10" s="2"/>
      <c r="E10" s="4"/>
      <c r="F10" s="4"/>
      <c r="G10" s="4"/>
    </row>
    <row r="11" spans="1:8" ht="18.75" x14ac:dyDescent="0.3">
      <c r="A11" s="2"/>
      <c r="B11" s="2"/>
      <c r="C11" s="5"/>
      <c r="D11" s="9"/>
      <c r="E11" s="70"/>
      <c r="F11" s="71"/>
      <c r="G11" s="71"/>
    </row>
    <row r="12" spans="1:8" ht="21" customHeight="1" x14ac:dyDescent="0.25">
      <c r="A12" s="74" t="s">
        <v>82</v>
      </c>
      <c r="B12" s="75"/>
      <c r="C12" s="75"/>
      <c r="D12" s="75"/>
      <c r="E12" s="75"/>
      <c r="F12" s="75"/>
      <c r="G12" s="75"/>
      <c r="H12" s="28"/>
    </row>
    <row r="13" spans="1:8" ht="25.5" x14ac:dyDescent="0.25">
      <c r="A13" s="10" t="s">
        <v>1</v>
      </c>
      <c r="B13" s="57" t="s">
        <v>81</v>
      </c>
      <c r="C13" s="57"/>
      <c r="D13" s="57"/>
      <c r="E13" s="11" t="s">
        <v>55</v>
      </c>
      <c r="F13" s="11" t="s">
        <v>59</v>
      </c>
      <c r="G13" s="11" t="s">
        <v>56</v>
      </c>
    </row>
    <row r="14" spans="1:8" x14ac:dyDescent="0.25">
      <c r="A14" s="16" t="s">
        <v>36</v>
      </c>
      <c r="B14" s="40" t="s">
        <v>70</v>
      </c>
      <c r="C14" s="40"/>
      <c r="D14" s="40"/>
      <c r="E14" s="24"/>
      <c r="F14" s="24"/>
      <c r="G14" s="24"/>
    </row>
    <row r="15" spans="1:8" x14ac:dyDescent="0.25">
      <c r="A15" s="16" t="s">
        <v>37</v>
      </c>
      <c r="B15" s="40" t="s">
        <v>71</v>
      </c>
      <c r="C15" s="40"/>
      <c r="D15" s="40"/>
      <c r="E15" s="25" t="e">
        <f>IF(#REF!+#REF!=10,IF(#REF!=0,"X",""),"-")</f>
        <v>#REF!</v>
      </c>
      <c r="F15" s="25" t="e">
        <f>IF(#REF!+#REF!=10,IF(AND(#REF!=1,SUM(#REF!:#REF!)=0),"X",""),"-")</f>
        <v>#REF!</v>
      </c>
      <c r="G15" s="25" t="e">
        <f>IF(#REF!+#REF!=10,IF(SUM(#REF!:#REF!)&lt;&gt;0,"X",""),"-")</f>
        <v>#REF!</v>
      </c>
    </row>
    <row r="16" spans="1:8" x14ac:dyDescent="0.25">
      <c r="A16" s="16" t="s">
        <v>38</v>
      </c>
      <c r="B16" s="40" t="s">
        <v>72</v>
      </c>
      <c r="C16" s="40"/>
      <c r="D16" s="40"/>
      <c r="E16" s="25" t="e">
        <f>IF(#REF!+#REF!=11,IF(#REF!=0,"X",""),"-")</f>
        <v>#REF!</v>
      </c>
      <c r="F16" s="25"/>
      <c r="G16" s="25" t="e">
        <f>IF(#REF!+#REF!=11,IF(SUM(#REF!:#REF!)&lt;&gt;0,"X",""),"-")</f>
        <v>#REF!</v>
      </c>
    </row>
    <row r="17" spans="1:8" x14ac:dyDescent="0.25">
      <c r="A17" s="16" t="s">
        <v>39</v>
      </c>
      <c r="B17" s="40" t="s">
        <v>73</v>
      </c>
      <c r="C17" s="40"/>
      <c r="D17" s="40"/>
      <c r="E17" s="25" t="e">
        <f>IF(#REF!+#REF!=1,IF(#REF!=0,"X",""),"-")</f>
        <v>#REF!</v>
      </c>
      <c r="F17" s="25"/>
      <c r="G17" s="25" t="e">
        <f>IF(#REF!+#REF!=1,IF(SUM(#REF!:#REF!)&lt;&gt;0,"X",""),"-")</f>
        <v>#REF!</v>
      </c>
    </row>
    <row r="18" spans="1:8" x14ac:dyDescent="0.25">
      <c r="A18" s="16" t="s">
        <v>40</v>
      </c>
      <c r="B18" s="40" t="s">
        <v>74</v>
      </c>
      <c r="C18" s="40"/>
      <c r="D18" s="40"/>
      <c r="E18" s="25" t="e">
        <f>IF(#REF!+#REF!=3,IF(#REF!=0,"X",""),"-")</f>
        <v>#REF!</v>
      </c>
      <c r="F18" s="25"/>
      <c r="G18" s="25" t="e">
        <f>IF(#REF!+#REF!=3,IF(SUM(#REF!:#REF!)&lt;&gt;0,"X",""),"-")</f>
        <v>#REF!</v>
      </c>
    </row>
    <row r="19" spans="1:8" x14ac:dyDescent="0.25">
      <c r="A19" s="16" t="s">
        <v>41</v>
      </c>
      <c r="B19" s="40" t="s">
        <v>75</v>
      </c>
      <c r="C19" s="40"/>
      <c r="D19" s="40"/>
      <c r="E19" s="25" t="e">
        <f>IF(#REF!+#REF!=9,IF(#REF!=0,"X",""),"-")</f>
        <v>#REF!</v>
      </c>
      <c r="F19" s="25"/>
      <c r="G19" s="25" t="e">
        <f>IF(#REF!+#REF!=9,IF(SUM(#REF!:#REF!)&lt;&gt;0,"X",""),"-")</f>
        <v>#REF!</v>
      </c>
    </row>
    <row r="20" spans="1:8" x14ac:dyDescent="0.25">
      <c r="A20" s="16" t="s">
        <v>42</v>
      </c>
      <c r="B20" s="40" t="s">
        <v>76</v>
      </c>
      <c r="C20" s="40"/>
      <c r="D20" s="40"/>
      <c r="E20" s="25" t="e">
        <f>IF(#REF!+#REF!=6,IF(#REF!=0,"X",""),"-")</f>
        <v>#REF!</v>
      </c>
      <c r="F20" s="25" t="e">
        <f>IF(#REF!+#REF!=6,IF(AND(SUM(#REF!:#REF!)&lt;&gt;0,SUM(#REF!:#REF!)=0),"X",""),"-")</f>
        <v>#REF!</v>
      </c>
      <c r="G20" s="25" t="e">
        <f>IF(#REF!+#REF!=6,IF(SUM(#REF!:#REF!)&lt;&gt;0,"X",""),"-")</f>
        <v>#REF!</v>
      </c>
    </row>
    <row r="21" spans="1:8" x14ac:dyDescent="0.25">
      <c r="A21" s="16" t="s">
        <v>43</v>
      </c>
      <c r="B21" s="40" t="s">
        <v>77</v>
      </c>
      <c r="C21" s="40"/>
      <c r="D21" s="40"/>
      <c r="E21" s="25" t="e">
        <f>IF(#REF!+#REF!=4,IF(#REF!=0,"X",""),"-")</f>
        <v>#REF!</v>
      </c>
      <c r="F21" s="25" t="e">
        <f>IF(#REF!+#REF!=4,IF(SUM(#REF!:#REF!)&lt;&gt;0,"X",""),"-")</f>
        <v>#REF!</v>
      </c>
      <c r="G21" s="25"/>
    </row>
    <row r="22" spans="1:8" x14ac:dyDescent="0.25">
      <c r="A22" s="16" t="s">
        <v>44</v>
      </c>
      <c r="B22" s="40" t="s">
        <v>78</v>
      </c>
      <c r="C22" s="40"/>
      <c r="D22" s="40"/>
      <c r="E22" s="25" t="e">
        <f>IF(#REF!+#REF!=21,IF(#REF!=0,"X",""),"-")</f>
        <v>#REF!</v>
      </c>
      <c r="F22" s="25" t="e">
        <f>IF(#REF!+#REF!=21,IF(AND(SUM(#REF!:#REF!)&lt;&gt;0,SUM(#REF!:#REF!)=0),"X",""),"-")</f>
        <v>#REF!</v>
      </c>
      <c r="G22" s="25" t="e">
        <f>IF(#REF!+#REF!=21,IF(SUM(#REF!:#REF!)&lt;&gt;0,"X",""),"-")</f>
        <v>#REF!</v>
      </c>
    </row>
    <row r="23" spans="1:8" x14ac:dyDescent="0.25">
      <c r="A23" s="10" t="s">
        <v>1</v>
      </c>
      <c r="B23" s="57" t="s">
        <v>2</v>
      </c>
      <c r="C23" s="57"/>
      <c r="D23" s="57"/>
      <c r="E23" s="11" t="s">
        <v>58</v>
      </c>
      <c r="F23" s="11" t="s">
        <v>19</v>
      </c>
      <c r="G23" s="21"/>
    </row>
    <row r="24" spans="1:8" x14ac:dyDescent="0.25">
      <c r="A24" s="16" t="s">
        <v>3</v>
      </c>
      <c r="B24" s="40" t="s">
        <v>79</v>
      </c>
      <c r="C24" s="40"/>
      <c r="D24" s="40"/>
      <c r="E24" s="25">
        <v>21</v>
      </c>
      <c r="F24" s="25" t="e">
        <f>#REF!</f>
        <v>#REF!</v>
      </c>
      <c r="G24" s="46" t="s">
        <v>62</v>
      </c>
      <c r="H24" s="47"/>
    </row>
    <row r="25" spans="1:8" x14ac:dyDescent="0.25">
      <c r="A25" s="16" t="s">
        <v>45</v>
      </c>
      <c r="B25" s="40" t="s">
        <v>4</v>
      </c>
      <c r="C25" s="40"/>
      <c r="D25" s="40"/>
      <c r="E25" s="25">
        <v>36</v>
      </c>
      <c r="F25" s="25" t="e">
        <f>SUM(#REF!)</f>
        <v>#REF!</v>
      </c>
      <c r="G25" s="46" t="s">
        <v>63</v>
      </c>
      <c r="H25" s="47"/>
    </row>
    <row r="26" spans="1:8" x14ac:dyDescent="0.25">
      <c r="A26" s="16" t="s">
        <v>46</v>
      </c>
      <c r="B26" s="40" t="s">
        <v>27</v>
      </c>
      <c r="C26" s="40"/>
      <c r="D26" s="40"/>
      <c r="E26" s="25">
        <v>12</v>
      </c>
      <c r="F26" s="25" t="e">
        <f>SUM(#REF!)</f>
        <v>#REF!</v>
      </c>
      <c r="G26" s="46" t="s">
        <v>64</v>
      </c>
      <c r="H26" s="47"/>
    </row>
    <row r="27" spans="1:8" x14ac:dyDescent="0.25">
      <c r="A27" s="16" t="s">
        <v>28</v>
      </c>
      <c r="B27" s="40" t="s">
        <v>5</v>
      </c>
      <c r="C27" s="40"/>
      <c r="D27" s="40"/>
      <c r="E27" s="25">
        <v>21</v>
      </c>
      <c r="F27" s="25" t="e">
        <f>SUM(#REF!)</f>
        <v>#REF!</v>
      </c>
      <c r="G27" s="46" t="s">
        <v>84</v>
      </c>
      <c r="H27" s="47"/>
    </row>
    <row r="28" spans="1:8" x14ac:dyDescent="0.25">
      <c r="A28" s="16" t="s">
        <v>29</v>
      </c>
      <c r="B28" s="40" t="s">
        <v>6</v>
      </c>
      <c r="C28" s="40"/>
      <c r="D28" s="40"/>
      <c r="E28" s="25">
        <v>18</v>
      </c>
      <c r="F28" s="25" t="e">
        <f>SUM(#REF!)</f>
        <v>#REF!</v>
      </c>
      <c r="G28" s="46" t="s">
        <v>99</v>
      </c>
      <c r="H28" s="47"/>
    </row>
    <row r="29" spans="1:8" x14ac:dyDescent="0.25">
      <c r="A29" s="16" t="s">
        <v>33</v>
      </c>
      <c r="B29" s="40" t="s">
        <v>8</v>
      </c>
      <c r="C29" s="40"/>
      <c r="D29" s="40"/>
      <c r="E29" s="25">
        <v>12</v>
      </c>
      <c r="F29" s="25" t="e">
        <f>SUM(#REF!)</f>
        <v>#REF!</v>
      </c>
      <c r="G29" s="46" t="s">
        <v>83</v>
      </c>
      <c r="H29" s="47"/>
    </row>
    <row r="30" spans="1:8" x14ac:dyDescent="0.25">
      <c r="A30" s="16" t="s">
        <v>34</v>
      </c>
      <c r="B30" s="40" t="s">
        <v>9</v>
      </c>
      <c r="C30" s="40"/>
      <c r="D30" s="40"/>
      <c r="E30" s="25">
        <v>15</v>
      </c>
      <c r="F30" s="25" t="e">
        <f>SUM(#REF!)</f>
        <v>#REF!</v>
      </c>
      <c r="G30" s="46" t="s">
        <v>97</v>
      </c>
      <c r="H30" s="47"/>
    </row>
    <row r="31" spans="1:8" x14ac:dyDescent="0.25">
      <c r="A31" s="16" t="s">
        <v>47</v>
      </c>
      <c r="B31" s="54" t="s">
        <v>11</v>
      </c>
      <c r="C31" s="55"/>
      <c r="D31" s="56"/>
      <c r="E31" s="25">
        <v>15</v>
      </c>
      <c r="F31" s="25" t="e">
        <f>SUM(#REF!)</f>
        <v>#REF!</v>
      </c>
      <c r="G31" s="46" t="s">
        <v>98</v>
      </c>
      <c r="H31" s="47"/>
    </row>
    <row r="32" spans="1:8" x14ac:dyDescent="0.25">
      <c r="A32" s="16" t="s">
        <v>49</v>
      </c>
      <c r="B32" s="40" t="s">
        <v>48</v>
      </c>
      <c r="C32" s="40"/>
      <c r="D32" s="40"/>
      <c r="E32" s="25">
        <v>18</v>
      </c>
      <c r="F32" s="25" t="e">
        <f>SUM(#REF!)</f>
        <v>#REF!</v>
      </c>
      <c r="G32" s="46" t="s">
        <v>65</v>
      </c>
      <c r="H32" s="47"/>
    </row>
    <row r="33" spans="1:8" x14ac:dyDescent="0.25">
      <c r="A33" s="16" t="s">
        <v>50</v>
      </c>
      <c r="B33" s="40" t="s">
        <v>7</v>
      </c>
      <c r="C33" s="40"/>
      <c r="D33" s="40"/>
      <c r="E33" s="25">
        <v>33</v>
      </c>
      <c r="F33" s="25" t="e">
        <f>SUM(#REF!)</f>
        <v>#REF!</v>
      </c>
      <c r="G33" s="46" t="s">
        <v>66</v>
      </c>
      <c r="H33" s="47"/>
    </row>
    <row r="34" spans="1:8" x14ac:dyDescent="0.25">
      <c r="A34" s="16" t="s">
        <v>53</v>
      </c>
      <c r="B34" s="40" t="s">
        <v>12</v>
      </c>
      <c r="C34" s="40"/>
      <c r="D34" s="40"/>
      <c r="E34" s="25">
        <v>10</v>
      </c>
      <c r="F34" s="25" t="e">
        <f>(#REF!)</f>
        <v>#REF!</v>
      </c>
      <c r="G34" s="46" t="s">
        <v>67</v>
      </c>
      <c r="H34" s="47"/>
    </row>
    <row r="35" spans="1:8" x14ac:dyDescent="0.25">
      <c r="A35" s="16" t="s">
        <v>54</v>
      </c>
      <c r="B35" s="40" t="s">
        <v>10</v>
      </c>
      <c r="C35" s="40"/>
      <c r="D35" s="40"/>
      <c r="E35" s="25">
        <v>6</v>
      </c>
      <c r="F35" s="25" t="e">
        <f>(#REF!)</f>
        <v>#REF!</v>
      </c>
      <c r="G35" s="46" t="s">
        <v>68</v>
      </c>
      <c r="H35" s="47"/>
    </row>
    <row r="36" spans="1:8" x14ac:dyDescent="0.25">
      <c r="A36" s="16" t="s">
        <v>51</v>
      </c>
      <c r="B36" s="40" t="s">
        <v>13</v>
      </c>
      <c r="C36" s="40"/>
      <c r="D36" s="40"/>
      <c r="E36" s="25">
        <v>36</v>
      </c>
      <c r="F36" s="25" t="e">
        <f>SUM(#REF!)</f>
        <v>#REF!</v>
      </c>
      <c r="G36" s="46" t="s">
        <v>69</v>
      </c>
      <c r="H36" s="47"/>
    </row>
    <row r="37" spans="1:8" ht="18.75" x14ac:dyDescent="0.25">
      <c r="A37" s="3"/>
      <c r="B37" s="41" t="s">
        <v>92</v>
      </c>
      <c r="C37" s="42"/>
      <c r="D37" s="43"/>
      <c r="E37" s="26" t="e">
        <f>SUM(E14:E36)</f>
        <v>#REF!</v>
      </c>
      <c r="F37" s="27" t="e">
        <f>SUM(F24:F36)</f>
        <v>#REF!</v>
      </c>
      <c r="G37" s="22"/>
    </row>
    <row r="38" spans="1:8" ht="15.75" customHeight="1" x14ac:dyDescent="0.3">
      <c r="A38" s="1"/>
      <c r="B38" s="15"/>
      <c r="C38" s="44" t="s">
        <v>18</v>
      </c>
      <c r="D38" s="45"/>
      <c r="E38" s="18" t="e">
        <f>F37/E37</f>
        <v>#REF!</v>
      </c>
      <c r="F38" s="20"/>
      <c r="G38" s="23"/>
    </row>
    <row r="39" spans="1:8" ht="13.5" customHeight="1" x14ac:dyDescent="0.3">
      <c r="A39" s="1"/>
      <c r="B39" s="1"/>
      <c r="C39" s="1"/>
      <c r="D39" s="1"/>
      <c r="E39" s="2"/>
      <c r="F39" s="2"/>
      <c r="G39" s="2"/>
    </row>
    <row r="40" spans="1:8" s="19" customFormat="1" ht="15.75" x14ac:dyDescent="0.25">
      <c r="A40" s="58" t="s">
        <v>30</v>
      </c>
      <c r="B40" s="58"/>
      <c r="C40" s="58"/>
      <c r="D40" s="58"/>
      <c r="E40" s="59"/>
      <c r="F40" s="59"/>
      <c r="G40" s="59"/>
      <c r="H40" s="14"/>
    </row>
    <row r="41" spans="1:8" s="19" customFormat="1" x14ac:dyDescent="0.25">
      <c r="A41" s="66" t="s">
        <v>16</v>
      </c>
      <c r="B41" s="67"/>
      <c r="C41" s="68" t="s">
        <v>14</v>
      </c>
      <c r="D41" s="69"/>
      <c r="E41" s="60" t="s">
        <v>57</v>
      </c>
      <c r="F41" s="60"/>
      <c r="G41" s="60"/>
      <c r="H41" s="61"/>
    </row>
    <row r="42" spans="1:8" s="19" customFormat="1" x14ac:dyDescent="0.25">
      <c r="A42" s="66" t="s">
        <v>17</v>
      </c>
      <c r="B42" s="67"/>
      <c r="C42" s="68" t="s">
        <v>32</v>
      </c>
      <c r="D42" s="69"/>
      <c r="E42" s="62" t="s">
        <v>80</v>
      </c>
      <c r="F42" s="62"/>
      <c r="G42" s="62"/>
      <c r="H42" s="63"/>
    </row>
    <row r="43" spans="1:8" x14ac:dyDescent="0.25">
      <c r="A43" s="66" t="s">
        <v>26</v>
      </c>
      <c r="B43" s="67"/>
      <c r="C43" s="68" t="s">
        <v>15</v>
      </c>
      <c r="D43" s="69"/>
      <c r="E43" s="64" t="s">
        <v>35</v>
      </c>
      <c r="F43" s="64"/>
      <c r="G43" s="64"/>
      <c r="H43" s="65"/>
    </row>
    <row r="44" spans="1:8" ht="15.75" customHeight="1" x14ac:dyDescent="0.25">
      <c r="A44" s="14"/>
      <c r="B44" s="14"/>
      <c r="C44" s="14"/>
      <c r="D44" s="14"/>
      <c r="E44" s="14"/>
      <c r="F44" s="14"/>
      <c r="G44" s="14"/>
      <c r="H44" s="14"/>
    </row>
    <row r="45" spans="1:8" x14ac:dyDescent="0.25">
      <c r="A45" s="33" t="s">
        <v>89</v>
      </c>
      <c r="B45" s="33" t="s">
        <v>91</v>
      </c>
      <c r="C45" s="37" t="s">
        <v>85</v>
      </c>
      <c r="D45" s="38"/>
      <c r="E45" s="39"/>
      <c r="F45" s="37" t="s">
        <v>86</v>
      </c>
      <c r="G45" s="38"/>
      <c r="H45" s="39"/>
    </row>
    <row r="46" spans="1:8" x14ac:dyDescent="0.25">
      <c r="A46" s="34" t="s">
        <v>90</v>
      </c>
      <c r="B46" s="34">
        <v>41610</v>
      </c>
      <c r="C46" s="37" t="s">
        <v>87</v>
      </c>
      <c r="D46" s="38"/>
      <c r="E46" s="39"/>
      <c r="F46" s="37" t="s">
        <v>88</v>
      </c>
      <c r="G46" s="38"/>
      <c r="H46" s="39"/>
    </row>
    <row r="47" spans="1:8" x14ac:dyDescent="0.25">
      <c r="A47" s="34" t="s">
        <v>93</v>
      </c>
      <c r="B47" s="34">
        <v>41703</v>
      </c>
      <c r="C47" s="37" t="s">
        <v>94</v>
      </c>
      <c r="D47" s="38"/>
      <c r="E47" s="39"/>
      <c r="F47" s="37" t="s">
        <v>88</v>
      </c>
      <c r="G47" s="38"/>
      <c r="H47" s="39"/>
    </row>
    <row r="48" spans="1:8" s="32" customFormat="1" x14ac:dyDescent="0.25">
      <c r="A48" s="35" t="s">
        <v>95</v>
      </c>
      <c r="B48" s="36">
        <v>41715</v>
      </c>
      <c r="C48" s="37" t="s">
        <v>96</v>
      </c>
      <c r="D48" s="38"/>
      <c r="E48" s="39"/>
      <c r="F48" s="37" t="s">
        <v>88</v>
      </c>
      <c r="G48" s="38"/>
      <c r="H48" s="39"/>
    </row>
  </sheetData>
  <sheetProtection password="CF23" sheet="1" objects="1" scenarios="1" insertRows="0" selectLockedCells="1"/>
  <mergeCells count="74">
    <mergeCell ref="A8:B8"/>
    <mergeCell ref="G26:H26"/>
    <mergeCell ref="A10:B10"/>
    <mergeCell ref="G24:H24"/>
    <mergeCell ref="G25:H25"/>
    <mergeCell ref="A12:G12"/>
    <mergeCell ref="B18:D18"/>
    <mergeCell ref="B22:D22"/>
    <mergeCell ref="B20:D20"/>
    <mergeCell ref="B24:D24"/>
    <mergeCell ref="B29:D29"/>
    <mergeCell ref="B13:D13"/>
    <mergeCell ref="E11:G11"/>
    <mergeCell ref="B14:D14"/>
    <mergeCell ref="E43:H43"/>
    <mergeCell ref="A41:B41"/>
    <mergeCell ref="A42:B42"/>
    <mergeCell ref="A43:B43"/>
    <mergeCell ref="C41:D41"/>
    <mergeCell ref="C42:D42"/>
    <mergeCell ref="C43:D43"/>
    <mergeCell ref="G27:H27"/>
    <mergeCell ref="B31:D31"/>
    <mergeCell ref="A6:B6"/>
    <mergeCell ref="B21:D21"/>
    <mergeCell ref="B23:D23"/>
    <mergeCell ref="B27:D27"/>
    <mergeCell ref="E6:G6"/>
    <mergeCell ref="E7:G7"/>
    <mergeCell ref="B26:D26"/>
    <mergeCell ref="A7:B7"/>
    <mergeCell ref="B25:D25"/>
    <mergeCell ref="B15:D15"/>
    <mergeCell ref="B16:D16"/>
    <mergeCell ref="B17:D17"/>
    <mergeCell ref="E8:G8"/>
    <mergeCell ref="B19:D19"/>
    <mergeCell ref="C3:G3"/>
    <mergeCell ref="C4:G4"/>
    <mergeCell ref="C5:G5"/>
    <mergeCell ref="A1:H1"/>
    <mergeCell ref="C2:G2"/>
    <mergeCell ref="A3:B3"/>
    <mergeCell ref="A4:B4"/>
    <mergeCell ref="A5:B5"/>
    <mergeCell ref="B30:D30"/>
    <mergeCell ref="B32:D32"/>
    <mergeCell ref="B35:D35"/>
    <mergeCell ref="G28:H28"/>
    <mergeCell ref="G34:H34"/>
    <mergeCell ref="G35:H35"/>
    <mergeCell ref="G29:H29"/>
    <mergeCell ref="G30:H30"/>
    <mergeCell ref="G31:H31"/>
    <mergeCell ref="G32:H32"/>
    <mergeCell ref="G33:H33"/>
    <mergeCell ref="B34:D34"/>
    <mergeCell ref="B28:D28"/>
    <mergeCell ref="C48:E48"/>
    <mergeCell ref="F48:H48"/>
    <mergeCell ref="B33:D33"/>
    <mergeCell ref="B37:D37"/>
    <mergeCell ref="C38:D38"/>
    <mergeCell ref="B36:D36"/>
    <mergeCell ref="G36:H36"/>
    <mergeCell ref="C45:E45"/>
    <mergeCell ref="F45:H45"/>
    <mergeCell ref="C46:E46"/>
    <mergeCell ref="F46:H46"/>
    <mergeCell ref="C47:E47"/>
    <mergeCell ref="F47:H47"/>
    <mergeCell ref="A40:G40"/>
    <mergeCell ref="E41:H41"/>
    <mergeCell ref="E42:H42"/>
  </mergeCells>
  <phoneticPr fontId="1" type="noConversion"/>
  <conditionalFormatting sqref="C10:C11">
    <cfRule type="cellIs" dxfId="1" priority="4" stopIfTrue="1" operator="equal">
      <formula>1</formula>
    </cfRule>
  </conditionalFormatting>
  <conditionalFormatting sqref="A41 C41 E41:G41">
    <cfRule type="expression" dxfId="0" priority="3" stopIfTrue="1">
      <formula>"E34GE &gt; 79%"""</formula>
    </cfRule>
  </conditionalFormatting>
  <conditionalFormatting sqref="E38">
    <cfRule type="colorScale" priority="2">
      <colorScale>
        <cfvo type="percent" val="&quot;&lt;49%&quot;"/>
        <cfvo type="percent" val="&quot;&gt;49% or &lt;80%&quot;"/>
        <cfvo type="percent" val="&quot;&gt;80%&quot;"/>
        <color rgb="FFF8696B"/>
        <color rgb="FFFFEB84"/>
        <color rgb="FF63BE7B"/>
      </colorScale>
    </cfRule>
  </conditionalFormatting>
  <conditionalFormatting sqref="A41:H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orientation="portrait" useFirstPageNumber="1" r:id="rId1"/>
  <headerFooter alignWithMargins="0">
    <oddFooter>&amp;L&amp;"Times New Roman,Bold"Fellowes, Inc. Proprietary &amp; Confidential&amp;R&amp;"Times New Roman,Bold"Copyright Fellowes Inc.</oddFooter>
  </headerFooter>
  <drawing r:id="rId2"/>
  <legacyDrawing r:id="rId3"/>
  <controls>
    <mc:AlternateContent xmlns:mc="http://schemas.openxmlformats.org/markup-compatibility/2006">
      <mc:Choice Requires="x14">
        <control shapeId="1042" r:id="rId4" name="CheckBox1">
          <controlPr defaultSize="0" autoLine="0" autoPict="0" r:id="rId5">
            <anchor moveWithCells="1" sizeWithCells="1">
              <from>
                <xdr:col>1</xdr:col>
                <xdr:colOff>819150</xdr:colOff>
                <xdr:row>9</xdr:row>
                <xdr:rowOff>38100</xdr:rowOff>
              </from>
              <to>
                <xdr:col>3</xdr:col>
                <xdr:colOff>314325</xdr:colOff>
                <xdr:row>9</xdr:row>
                <xdr:rowOff>342900</xdr:rowOff>
              </to>
            </anchor>
          </controlPr>
        </control>
      </mc:Choice>
      <mc:Fallback>
        <control shapeId="1042" r:id="rId4" name="CheckBox1"/>
      </mc:Fallback>
    </mc:AlternateContent>
    <mc:AlternateContent xmlns:mc="http://schemas.openxmlformats.org/markup-compatibility/2006">
      <mc:Choice Requires="x14">
        <control shapeId="1049" r:id="rId6" name="CheckBox3">
          <controlPr defaultSize="0" autoLine="0" autoPict="0" r:id="rId7">
            <anchor moveWithCells="1" sizeWithCells="1">
              <from>
                <xdr:col>1</xdr:col>
                <xdr:colOff>819150</xdr:colOff>
                <xdr:row>9</xdr:row>
                <xdr:rowOff>333375</xdr:rowOff>
              </from>
              <to>
                <xdr:col>4</xdr:col>
                <xdr:colOff>219075</xdr:colOff>
                <xdr:row>11</xdr:row>
                <xdr:rowOff>0</xdr:rowOff>
              </to>
            </anchor>
          </controlPr>
        </control>
      </mc:Choice>
      <mc:Fallback>
        <control shapeId="1049" r:id="rId6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 Waiver</vt:lpstr>
    </vt:vector>
  </TitlesOfParts>
  <Company>Fellowes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Spiece</dc:creator>
  <cp:lastModifiedBy>McGhee, Judy</cp:lastModifiedBy>
  <cp:lastPrinted>2014-05-22T17:48:56Z</cp:lastPrinted>
  <dcterms:created xsi:type="dcterms:W3CDTF">2005-06-28T20:59:23Z</dcterms:created>
  <dcterms:modified xsi:type="dcterms:W3CDTF">2014-05-22T18:34:45Z</dcterms:modified>
</cp:coreProperties>
</file>